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İndirilenler-SSD\"/>
    </mc:Choice>
  </mc:AlternateContent>
  <xr:revisionPtr revIDLastSave="0" documentId="13_ncr:1_{5669D712-741E-4D85-96D5-630558FD8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28" i="1" l="1"/>
  <c r="M22" i="1" l="1"/>
  <c r="M18" i="1" l="1"/>
  <c r="M12" i="1" l="1"/>
  <c r="M11" i="1"/>
  <c r="M7" i="1" l="1"/>
  <c r="M6" i="1"/>
  <c r="M5" i="1"/>
  <c r="M4" i="1"/>
</calcChain>
</file>

<file path=xl/sharedStrings.xml><?xml version="1.0" encoding="utf-8"?>
<sst xmlns="http://schemas.openxmlformats.org/spreadsheetml/2006/main" count="254" uniqueCount="98">
  <si>
    <t>Sıra</t>
  </si>
  <si>
    <t>Adı Soyadı</t>
  </si>
  <si>
    <t>Üniversitesi</t>
  </si>
  <si>
    <t>Başvuru Sınıfı</t>
  </si>
  <si>
    <t>Başvuru Bölümü/ Program</t>
  </si>
  <si>
    <t>Kazanma Şekli</t>
  </si>
  <si>
    <t>Transkript Puanı</t>
  </si>
  <si>
    <t>ÖSYM Puanı</t>
  </si>
  <si>
    <t>AKÜ Taban Puan</t>
  </si>
  <si>
    <t>Toplam Puanı</t>
  </si>
  <si>
    <t>BURDUR MEHMET AKİF ÜNİVERSİTESİ</t>
  </si>
  <si>
    <t>İKTİSAT</t>
  </si>
  <si>
    <t>KARAMANOĞLU MEHMETBEY ÜNİVERSİTESİ</t>
  </si>
  <si>
    <t>SİİRT ÜNİVERSİTESİ</t>
  </si>
  <si>
    <t>KARABÜK ÜNİVERSİTESİ</t>
  </si>
  <si>
    <t>2026-2027 EĞİTİM ÖĞRETİM YILI GÜZ YARIYILI İÇİN FAKÜLTEMİZE YAPILAN YATAY GEÇİŞ BAŞVURU SONUÇLARI</t>
  </si>
  <si>
    <t>E*** Ö***</t>
  </si>
  <si>
    <t>H**** N** Ö****</t>
  </si>
  <si>
    <t>K**** N** K****</t>
  </si>
  <si>
    <t>M**** S*****</t>
  </si>
  <si>
    <t>YOZGAT BOZOK ÜNİVERSİTESİ</t>
  </si>
  <si>
    <t>İŞLETME</t>
  </si>
  <si>
    <t>ALANYA ÜNİVERSİTESİ</t>
  </si>
  <si>
    <t>AFYON KOCATEPE ÜNİVERSİTESİ</t>
  </si>
  <si>
    <t>I**** B****</t>
  </si>
  <si>
    <t>B**** K****</t>
  </si>
  <si>
    <t>A*** N** A***</t>
  </si>
  <si>
    <t>HAKKARİ ÜNİVERSİTESİ</t>
  </si>
  <si>
    <t>MALİYE</t>
  </si>
  <si>
    <t>N**** A****</t>
  </si>
  <si>
    <t>HİTİT ÜNİVERSİTESİ</t>
  </si>
  <si>
    <t>SİYASET BİLİMİ VE KAMU YÖNETİMİ</t>
  </si>
  <si>
    <t>MUĞLA SITKI KOÇMAN ÜNİVERSİTESİ</t>
  </si>
  <si>
    <t>R**** K****</t>
  </si>
  <si>
    <t>S**** G****</t>
  </si>
  <si>
    <t>GİRESUN ÜNİVERSİTESİ</t>
  </si>
  <si>
    <t>ULUSLARARASI TİCARET VE FİNANSMAN</t>
  </si>
  <si>
    <t>K**** Ö****</t>
  </si>
  <si>
    <t>C**** B****</t>
  </si>
  <si>
    <t>MERSİN ÜNİVERSİTESİ</t>
  </si>
  <si>
    <t>YÖNETİM BİLİŞİM SİSTEMLERİ</t>
  </si>
  <si>
    <t>BAYBURT ÜNİVERSİTESİ</t>
  </si>
  <si>
    <t>BİLECİK ŞEYH EDEBALİ ÜNİVERSİTESİ</t>
  </si>
  <si>
    <t>TRABZON ÜNİVERSİTESİ</t>
  </si>
  <si>
    <t>BURDUR MEHMET AKİF ERSOY ÜNİVERSİTESİ</t>
  </si>
  <si>
    <t>FIRAT ÜNİVERSİTESİ</t>
  </si>
  <si>
    <t>KIRŞEHİR AHİ EVRAN ÜNİVERSİTESİ</t>
  </si>
  <si>
    <t>ALANYA HAMDULLAH EMİN PAŞA ÜNİVERSİTESİ</t>
  </si>
  <si>
    <t>KAFKAS ÜNİVERSİTESİ</t>
  </si>
  <si>
    <t>İSTANBUL GELİŞİM ÜNİVERSİTESİ</t>
  </si>
  <si>
    <t>CUMHURİYET ÜNİVERSİTESİ</t>
  </si>
  <si>
    <t>T*** Y*****</t>
  </si>
  <si>
    <t>A*** O*** K***</t>
  </si>
  <si>
    <t>K**** D***</t>
  </si>
  <si>
    <t>A**** K****</t>
  </si>
  <si>
    <t>İ*** S****** G**</t>
  </si>
  <si>
    <t>S*** K**</t>
  </si>
  <si>
    <t>A**** Ö****</t>
  </si>
  <si>
    <t>İ**** A***</t>
  </si>
  <si>
    <t>N***** I*** K*****</t>
  </si>
  <si>
    <t>S**** Y****</t>
  </si>
  <si>
    <t>S**** K*****</t>
  </si>
  <si>
    <t>A** K***</t>
  </si>
  <si>
    <t>İ***** K******</t>
  </si>
  <si>
    <t>R***** I*****</t>
  </si>
  <si>
    <t>S**** İ*****</t>
  </si>
  <si>
    <t>E*** Ş*****</t>
  </si>
  <si>
    <t>Ü*** C** A***</t>
  </si>
  <si>
    <t>S*** Y**** İ****</t>
  </si>
  <si>
    <t>K**** İ*****</t>
  </si>
  <si>
    <t>A***** İ***</t>
  </si>
  <si>
    <t>H***** B*****</t>
  </si>
  <si>
    <t>A** A*****</t>
  </si>
  <si>
    <t>ÖSYS Puan Türü</t>
  </si>
  <si>
    <t>EA</t>
  </si>
  <si>
    <t>ÖSYS Giriş Yılı</t>
  </si>
  <si>
    <t>Traskript Notu</t>
  </si>
  <si>
    <t>1.ASİL</t>
  </si>
  <si>
    <t>2.ASİL</t>
  </si>
  <si>
    <t>3.ASİL</t>
  </si>
  <si>
    <t>1.YEDEK</t>
  </si>
  <si>
    <t>GEÇERSİZ BAŞVURULAR</t>
  </si>
  <si>
    <r>
      <t>Afyon Kocatepe Üniversitesi Yatay Geçiş Yönetmeliği Madde 5 Fıkra 1 "</t>
    </r>
    <r>
      <rPr>
        <i/>
        <sz val="11"/>
        <color theme="1"/>
        <rFont val="Times New Roman"/>
        <family val="1"/>
        <charset val="162"/>
      </rPr>
      <t>Kurumlar arası ve yatay geçişler, yükseköğretim kurumlarının aynı düzeydeki eşdeğer diploma programları arasında ve Yükseköğretim Kurulu onayı alınarak önceden ilan edilen kontenjan ve şartlar çerçevesinde yapılabilir." şartını sağlamamaktadır.</t>
    </r>
  </si>
  <si>
    <r>
      <t>*Afyon Kocatepe Üniversitesi Yatay Geçiş Yönetmeliği Madde 8 Fıkra 7 "</t>
    </r>
    <r>
      <rPr>
        <i/>
        <sz val="11"/>
        <color theme="1"/>
        <rFont val="Times New Roman"/>
        <family val="1"/>
        <charset val="162"/>
      </rPr>
      <t>Genel not ortalamasının en az 4 üzerinden 2,50 olması (yüzlük sistemi kullanan programlar için en az 70/100)olması veya ÖSYM yerleştirme puanının geçiş yapmak istediği diploma programının taban puanına eşit veya yüksek olması zorunludur." şartını sağlamamaktadır.
**Afyon Kocatepe Üniversitesi Yatay Geçiş Yönetmeliği Madde 8 Fıkra 5 "Üniversitemize yatay geçiş başvurusu yapan öğrencinin, ayrılacağı kurumdaki bütün sınavları başarmış olması gerekir." şartını sağlamamaktadır.</t>
    </r>
  </si>
  <si>
    <t>2.YEDEK</t>
  </si>
  <si>
    <t>3.YEDEK</t>
  </si>
  <si>
    <t>4.YEDEK</t>
  </si>
  <si>
    <t>5.YEDEK</t>
  </si>
  <si>
    <t>6.YEDEK</t>
  </si>
  <si>
    <t>7.YEDEK</t>
  </si>
  <si>
    <t>8.YEDEK</t>
  </si>
  <si>
    <t>9.YEDEK</t>
  </si>
  <si>
    <t>10.YEDEK</t>
  </si>
  <si>
    <t>11.YEDEK</t>
  </si>
  <si>
    <t>12.YEDEK</t>
  </si>
  <si>
    <t>13.YEDEK</t>
  </si>
  <si>
    <t>Afyon Kocatepe Üniversitesi Yatay Geçiş Yönetmeliği Madde 8 Fıkra 5 "Üniversitemize yatay geçiş başvurusu yapan öğrencinin, ayrılacağı kurumdaki bütün sınavları başarmış olması gerekir." şartını sağlamamaktadır.</t>
  </si>
  <si>
    <t>KAPADOKYA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</si>
</sst>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topLeftCell="A25" zoomScaleNormal="100" workbookViewId="0">
      <selection activeCell="C47" sqref="C47"/>
    </sheetView>
  </sheetViews>
  <sheetFormatPr defaultRowHeight="15" x14ac:dyDescent="0.25"/>
  <cols>
    <col min="1" max="1" width="5.42578125" bestFit="1" customWidth="1"/>
    <col min="2" max="2" width="22.5703125" bestFit="1" customWidth="1"/>
    <col min="3" max="3" width="56.28515625" bestFit="1" customWidth="1"/>
    <col min="4" max="4" width="47" bestFit="1" customWidth="1"/>
    <col min="5" max="5" width="19" bestFit="1" customWidth="1"/>
    <col min="6" max="6" width="18" bestFit="1" customWidth="1"/>
    <col min="7" max="7" width="9.42578125" bestFit="1" customWidth="1"/>
    <col min="8" max="8" width="15.42578125" bestFit="1" customWidth="1"/>
    <col min="9" max="9" width="10.42578125" bestFit="1" customWidth="1"/>
    <col min="10" max="10" width="11.5703125" bestFit="1" customWidth="1"/>
    <col min="11" max="11" width="14.7109375" bestFit="1" customWidth="1"/>
    <col min="12" max="12" width="13.28515625" bestFit="1" customWidth="1"/>
    <col min="13" max="13" width="15.42578125" bestFit="1" customWidth="1"/>
    <col min="14" max="14" width="41.5703125" bestFit="1" customWidth="1"/>
    <col min="17" max="17" width="24.7109375" bestFit="1" customWidth="1"/>
    <col min="18" max="18" width="16.140625" bestFit="1" customWidth="1"/>
  </cols>
  <sheetData>
    <row r="1" spans="1:17" ht="1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0"/>
      <c r="O1" s="10"/>
      <c r="P1" s="10"/>
    </row>
    <row r="2" spans="1:17" ht="15.75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7" ht="31.5" x14ac:dyDescent="0.25">
      <c r="A3" s="1" t="s">
        <v>0</v>
      </c>
      <c r="B3" s="1" t="s">
        <v>1</v>
      </c>
      <c r="C3" s="1" t="s">
        <v>2</v>
      </c>
      <c r="D3" s="1" t="s">
        <v>4</v>
      </c>
      <c r="E3" s="1" t="s">
        <v>73</v>
      </c>
      <c r="F3" s="1" t="s">
        <v>75</v>
      </c>
      <c r="G3" s="1" t="s">
        <v>3</v>
      </c>
      <c r="H3" s="1" t="s">
        <v>3</v>
      </c>
      <c r="I3" s="1" t="s">
        <v>76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5</v>
      </c>
    </row>
    <row r="4" spans="1:17" ht="15.75" x14ac:dyDescent="0.25">
      <c r="A4" s="2">
        <v>1</v>
      </c>
      <c r="B4" s="3" t="s">
        <v>16</v>
      </c>
      <c r="C4" s="3" t="s">
        <v>10</v>
      </c>
      <c r="D4" s="3" t="s">
        <v>11</v>
      </c>
      <c r="E4" s="3" t="s">
        <v>74</v>
      </c>
      <c r="F4" s="3">
        <v>2025</v>
      </c>
      <c r="G4" s="4">
        <v>2</v>
      </c>
      <c r="H4" s="4">
        <v>2</v>
      </c>
      <c r="I4" s="4">
        <v>3.7</v>
      </c>
      <c r="J4" s="4">
        <v>93</v>
      </c>
      <c r="K4" s="4">
        <v>264.4479</v>
      </c>
      <c r="L4" s="4">
        <v>265.61718000000002</v>
      </c>
      <c r="M4" s="4">
        <f>(K4/L4)*100*0.4+(J4*0.6)</f>
        <v>95.623915004293025</v>
      </c>
      <c r="N4" s="30" t="s">
        <v>77</v>
      </c>
      <c r="Q4" s="28"/>
    </row>
    <row r="5" spans="1:17" ht="15.75" x14ac:dyDescent="0.25">
      <c r="A5" s="2">
        <v>2</v>
      </c>
      <c r="B5" s="11" t="s">
        <v>17</v>
      </c>
      <c r="C5" s="3" t="s">
        <v>12</v>
      </c>
      <c r="D5" s="3" t="s">
        <v>11</v>
      </c>
      <c r="E5" s="3" t="s">
        <v>74</v>
      </c>
      <c r="F5" s="3">
        <v>2025</v>
      </c>
      <c r="G5" s="5">
        <v>2</v>
      </c>
      <c r="H5" s="5">
        <v>2</v>
      </c>
      <c r="I5" s="5">
        <v>3.6</v>
      </c>
      <c r="J5" s="5">
        <v>78.06</v>
      </c>
      <c r="K5" s="6">
        <v>290.54106000000002</v>
      </c>
      <c r="L5" s="6">
        <v>265.61718000000002</v>
      </c>
      <c r="M5" s="4">
        <f>(K5/L5)*100*0.4+(J5*0.6)</f>
        <v>90.589353604612469</v>
      </c>
      <c r="N5" s="30" t="s">
        <v>78</v>
      </c>
      <c r="Q5" s="28"/>
    </row>
    <row r="6" spans="1:17" ht="15.75" x14ac:dyDescent="0.25">
      <c r="A6" s="2">
        <v>3</v>
      </c>
      <c r="B6" s="11" t="s">
        <v>18</v>
      </c>
      <c r="C6" s="3" t="s">
        <v>13</v>
      </c>
      <c r="D6" s="3" t="s">
        <v>11</v>
      </c>
      <c r="E6" s="3" t="s">
        <v>74</v>
      </c>
      <c r="F6" s="3">
        <v>2025</v>
      </c>
      <c r="G6" s="5">
        <v>2</v>
      </c>
      <c r="H6" s="5">
        <v>2</v>
      </c>
      <c r="I6" s="5">
        <v>2.89</v>
      </c>
      <c r="J6" s="5">
        <v>74.099999999999994</v>
      </c>
      <c r="K6" s="6">
        <v>252.48658</v>
      </c>
      <c r="L6" s="6">
        <v>265.61718000000002</v>
      </c>
      <c r="M6" s="4">
        <f>(K6/L6)*100*0.4+(J6*0.6)</f>
        <v>82.482627903812528</v>
      </c>
      <c r="N6" s="30" t="s">
        <v>79</v>
      </c>
    </row>
    <row r="7" spans="1:17" x14ac:dyDescent="0.25">
      <c r="A7" s="12">
        <v>1</v>
      </c>
      <c r="B7" s="13" t="s">
        <v>19</v>
      </c>
      <c r="C7" s="13" t="s">
        <v>14</v>
      </c>
      <c r="D7" s="13" t="s">
        <v>11</v>
      </c>
      <c r="E7" s="3" t="s">
        <v>74</v>
      </c>
      <c r="F7" s="3">
        <v>2025</v>
      </c>
      <c r="G7" s="14">
        <v>2</v>
      </c>
      <c r="H7" s="5">
        <v>2</v>
      </c>
      <c r="I7" s="14">
        <v>2.56</v>
      </c>
      <c r="J7" s="14">
        <v>66.400000000000006</v>
      </c>
      <c r="K7" s="15">
        <v>241.17823999999999</v>
      </c>
      <c r="L7" s="15">
        <v>265.61718000000002</v>
      </c>
      <c r="M7" s="16">
        <f>(K7/L7)*100*0.4+(J7*0.6)</f>
        <v>76.159674804167409</v>
      </c>
      <c r="N7" s="32" t="s">
        <v>80</v>
      </c>
      <c r="Q7" s="28"/>
    </row>
    <row r="8" spans="1:17" x14ac:dyDescent="0.25">
      <c r="A8" s="21"/>
      <c r="B8" s="22"/>
      <c r="C8" s="22"/>
      <c r="D8" s="22"/>
      <c r="E8" s="22"/>
      <c r="F8" s="22"/>
      <c r="G8" s="21"/>
      <c r="I8" s="21"/>
      <c r="J8" s="21"/>
      <c r="K8" s="23"/>
      <c r="L8" s="23"/>
      <c r="M8" s="23"/>
    </row>
    <row r="9" spans="1:17" x14ac:dyDescent="0.25">
      <c r="A9" s="18"/>
      <c r="B9" s="19"/>
      <c r="C9" s="19"/>
      <c r="D9" s="19"/>
      <c r="E9" s="19"/>
      <c r="F9" s="19"/>
      <c r="G9" s="18"/>
      <c r="I9" s="18"/>
      <c r="J9" s="18"/>
      <c r="K9" s="20"/>
      <c r="L9" s="20"/>
      <c r="M9" s="20"/>
    </row>
    <row r="10" spans="1:17" ht="31.5" x14ac:dyDescent="0.25">
      <c r="A10" s="17" t="s">
        <v>0</v>
      </c>
      <c r="B10" s="17" t="s">
        <v>1</v>
      </c>
      <c r="C10" s="17" t="s">
        <v>2</v>
      </c>
      <c r="D10" s="17" t="s">
        <v>4</v>
      </c>
      <c r="E10" s="1" t="s">
        <v>73</v>
      </c>
      <c r="F10" s="1" t="s">
        <v>75</v>
      </c>
      <c r="G10" s="17" t="s">
        <v>3</v>
      </c>
      <c r="H10" s="1" t="s">
        <v>3</v>
      </c>
      <c r="I10" s="1" t="s">
        <v>76</v>
      </c>
      <c r="J10" s="17" t="s">
        <v>6</v>
      </c>
      <c r="K10" s="17" t="s">
        <v>7</v>
      </c>
      <c r="L10" s="17" t="s">
        <v>8</v>
      </c>
      <c r="M10" s="17" t="s">
        <v>9</v>
      </c>
      <c r="N10" s="1" t="s">
        <v>5</v>
      </c>
    </row>
    <row r="11" spans="1:17" ht="15.75" x14ac:dyDescent="0.25">
      <c r="A11" s="2">
        <v>1</v>
      </c>
      <c r="B11" s="3" t="s">
        <v>24</v>
      </c>
      <c r="C11" s="3" t="s">
        <v>20</v>
      </c>
      <c r="D11" s="3" t="s">
        <v>21</v>
      </c>
      <c r="E11" s="3" t="s">
        <v>74</v>
      </c>
      <c r="F11" s="3">
        <v>2025</v>
      </c>
      <c r="G11" s="4">
        <v>2</v>
      </c>
      <c r="H11" s="4">
        <v>2</v>
      </c>
      <c r="I11" s="4">
        <v>3.68</v>
      </c>
      <c r="J11" s="4">
        <v>92.53</v>
      </c>
      <c r="K11" s="4">
        <v>242.01295999999999</v>
      </c>
      <c r="L11" s="4">
        <v>278.39627000000002</v>
      </c>
      <c r="M11" s="4">
        <f>((K11/L11)*100*0.4+(J11*0.6))</f>
        <v>90.290442892284432</v>
      </c>
      <c r="N11" s="30" t="s">
        <v>77</v>
      </c>
    </row>
    <row r="12" spans="1:17" ht="15.75" x14ac:dyDescent="0.25">
      <c r="A12" s="2">
        <v>1</v>
      </c>
      <c r="B12" s="3" t="s">
        <v>25</v>
      </c>
      <c r="C12" s="3" t="s">
        <v>22</v>
      </c>
      <c r="D12" s="3" t="s">
        <v>21</v>
      </c>
      <c r="E12" s="3" t="s">
        <v>74</v>
      </c>
      <c r="F12" s="3">
        <v>2024</v>
      </c>
      <c r="G12" s="5">
        <v>3</v>
      </c>
      <c r="H12" s="5">
        <v>3</v>
      </c>
      <c r="I12" s="5">
        <v>2.75</v>
      </c>
      <c r="J12" s="5">
        <v>70.83</v>
      </c>
      <c r="K12" s="6">
        <v>227.32562999999999</v>
      </c>
      <c r="L12" s="6">
        <v>258.11178999999998</v>
      </c>
      <c r="M12" s="4">
        <f>((K12/L12)*100*0.4+(J12*0.6))</f>
        <v>77.727019178085584</v>
      </c>
      <c r="N12" s="30" t="s">
        <v>78</v>
      </c>
    </row>
    <row r="13" spans="1:17" ht="29.25" customHeight="1" x14ac:dyDescent="0.25">
      <c r="A13" s="34" t="s">
        <v>81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1:17" ht="43.5" customHeight="1" x14ac:dyDescent="0.25">
      <c r="A14" s="2">
        <v>1</v>
      </c>
      <c r="B14" s="3" t="s">
        <v>26</v>
      </c>
      <c r="C14" s="3" t="s">
        <v>23</v>
      </c>
      <c r="D14" s="3" t="s">
        <v>21</v>
      </c>
      <c r="E14" s="37" t="s">
        <v>82</v>
      </c>
      <c r="F14" s="38"/>
      <c r="G14" s="38"/>
      <c r="H14" s="38"/>
      <c r="I14" s="38"/>
      <c r="J14" s="38"/>
      <c r="K14" s="38"/>
      <c r="L14" s="38"/>
      <c r="M14" s="38"/>
      <c r="N14" s="39"/>
    </row>
    <row r="17" spans="1:14" ht="31.5" x14ac:dyDescent="0.25">
      <c r="A17" s="1" t="s">
        <v>0</v>
      </c>
      <c r="B17" s="1" t="s">
        <v>1</v>
      </c>
      <c r="C17" s="1" t="s">
        <v>2</v>
      </c>
      <c r="D17" s="1" t="s">
        <v>4</v>
      </c>
      <c r="E17" s="1" t="s">
        <v>73</v>
      </c>
      <c r="F17" s="1" t="s">
        <v>75</v>
      </c>
      <c r="G17" s="1" t="s">
        <v>3</v>
      </c>
      <c r="H17" s="1" t="s">
        <v>3</v>
      </c>
      <c r="I17" s="1" t="s">
        <v>76</v>
      </c>
      <c r="J17" s="1" t="s">
        <v>6</v>
      </c>
      <c r="K17" s="1" t="s">
        <v>7</v>
      </c>
      <c r="L17" s="1" t="s">
        <v>8</v>
      </c>
      <c r="M17" s="1" t="s">
        <v>9</v>
      </c>
      <c r="N17" s="1" t="s">
        <v>5</v>
      </c>
    </row>
    <row r="18" spans="1:14" x14ac:dyDescent="0.25">
      <c r="A18" s="7">
        <v>1</v>
      </c>
      <c r="B18" s="3" t="s">
        <v>29</v>
      </c>
      <c r="C18" s="3" t="s">
        <v>27</v>
      </c>
      <c r="D18" s="3" t="s">
        <v>28</v>
      </c>
      <c r="E18" s="3" t="s">
        <v>74</v>
      </c>
      <c r="F18" s="3">
        <v>2025</v>
      </c>
      <c r="G18" s="5">
        <v>2</v>
      </c>
      <c r="H18" s="5">
        <v>2</v>
      </c>
      <c r="I18" s="5">
        <v>2.66</v>
      </c>
      <c r="J18" s="5">
        <v>68.73</v>
      </c>
      <c r="K18" s="6">
        <v>226.05983000000001</v>
      </c>
      <c r="L18" s="6">
        <v>277.58634000000001</v>
      </c>
      <c r="M18" s="6">
        <f>((K18/L18)*100*0.4)+(J18*0.6)</f>
        <v>73.813065473322638</v>
      </c>
      <c r="N18" s="31" t="s">
        <v>77</v>
      </c>
    </row>
    <row r="21" spans="1:14" ht="31.5" x14ac:dyDescent="0.25">
      <c r="A21" s="1" t="s">
        <v>0</v>
      </c>
      <c r="B21" s="1" t="s">
        <v>1</v>
      </c>
      <c r="C21" s="1" t="s">
        <v>2</v>
      </c>
      <c r="D21" s="1" t="s">
        <v>4</v>
      </c>
      <c r="E21" s="1" t="s">
        <v>73</v>
      </c>
      <c r="F21" s="1" t="s">
        <v>75</v>
      </c>
      <c r="G21" s="1" t="s">
        <v>3</v>
      </c>
      <c r="H21" s="1" t="s">
        <v>3</v>
      </c>
      <c r="I21" s="1" t="s">
        <v>76</v>
      </c>
      <c r="J21" s="1" t="s">
        <v>6</v>
      </c>
      <c r="K21" s="1" t="s">
        <v>7</v>
      </c>
      <c r="L21" s="1" t="s">
        <v>8</v>
      </c>
      <c r="M21" s="1" t="s">
        <v>9</v>
      </c>
      <c r="N21" s="1" t="s">
        <v>5</v>
      </c>
    </row>
    <row r="22" spans="1:14" ht="15.75" x14ac:dyDescent="0.25">
      <c r="A22" s="2">
        <v>1</v>
      </c>
      <c r="B22" s="24" t="s">
        <v>33</v>
      </c>
      <c r="C22" s="24" t="s">
        <v>30</v>
      </c>
      <c r="D22" s="3" t="s">
        <v>31</v>
      </c>
      <c r="E22" s="3" t="s">
        <v>74</v>
      </c>
      <c r="F22" s="3">
        <v>2025</v>
      </c>
      <c r="G22" s="4">
        <v>2</v>
      </c>
      <c r="H22" s="4">
        <v>2</v>
      </c>
      <c r="I22" s="4">
        <v>3.74</v>
      </c>
      <c r="J22" s="4">
        <v>93.93</v>
      </c>
      <c r="K22" s="4">
        <v>241.35597999999999</v>
      </c>
      <c r="L22" s="4">
        <v>272.28161999999998</v>
      </c>
      <c r="M22" s="4">
        <f>((K22/L22)*100*0.4+(J22*0.6))</f>
        <v>91.814815630816369</v>
      </c>
      <c r="N22" s="30" t="s">
        <v>77</v>
      </c>
    </row>
    <row r="23" spans="1:14" ht="33" customHeight="1" x14ac:dyDescent="0.25">
      <c r="A23" s="34" t="s">
        <v>81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</row>
    <row r="24" spans="1:14" ht="82.5" customHeight="1" x14ac:dyDescent="0.25">
      <c r="A24" s="7">
        <v>1</v>
      </c>
      <c r="B24" s="3" t="s">
        <v>34</v>
      </c>
      <c r="C24" s="3" t="s">
        <v>32</v>
      </c>
      <c r="D24" s="3" t="s">
        <v>31</v>
      </c>
      <c r="E24" s="37" t="s">
        <v>83</v>
      </c>
      <c r="F24" s="38"/>
      <c r="G24" s="38"/>
      <c r="H24" s="38"/>
      <c r="I24" s="38"/>
      <c r="J24" s="38"/>
      <c r="K24" s="38"/>
      <c r="L24" s="38"/>
      <c r="M24" s="38"/>
      <c r="N24" s="39"/>
    </row>
    <row r="27" spans="1:14" ht="31.5" x14ac:dyDescent="0.25">
      <c r="A27" s="1" t="s">
        <v>0</v>
      </c>
      <c r="B27" s="1" t="s">
        <v>1</v>
      </c>
      <c r="C27" s="1" t="s">
        <v>2</v>
      </c>
      <c r="D27" s="1" t="s">
        <v>4</v>
      </c>
      <c r="E27" s="1" t="s">
        <v>73</v>
      </c>
      <c r="F27" s="1" t="s">
        <v>75</v>
      </c>
      <c r="G27" s="1" t="s">
        <v>3</v>
      </c>
      <c r="H27" s="1" t="s">
        <v>3</v>
      </c>
      <c r="I27" s="1" t="s">
        <v>76</v>
      </c>
      <c r="J27" s="1" t="s">
        <v>6</v>
      </c>
      <c r="K27" s="1" t="s">
        <v>7</v>
      </c>
      <c r="L27" s="1" t="s">
        <v>8</v>
      </c>
      <c r="M27" s="1" t="s">
        <v>9</v>
      </c>
      <c r="N27" s="1" t="s">
        <v>5</v>
      </c>
    </row>
    <row r="28" spans="1:14" x14ac:dyDescent="0.25">
      <c r="A28" s="7">
        <v>1</v>
      </c>
      <c r="B28" s="3" t="s">
        <v>37</v>
      </c>
      <c r="C28" s="3" t="s">
        <v>35</v>
      </c>
      <c r="D28" s="3" t="s">
        <v>36</v>
      </c>
      <c r="E28" s="3" t="s">
        <v>74</v>
      </c>
      <c r="F28" s="3">
        <v>2025</v>
      </c>
      <c r="G28" s="5">
        <v>2</v>
      </c>
      <c r="H28" s="5">
        <v>2</v>
      </c>
      <c r="I28" s="5">
        <v>3.31</v>
      </c>
      <c r="J28" s="5">
        <v>83.9</v>
      </c>
      <c r="K28" s="6">
        <v>275.54467</v>
      </c>
      <c r="L28" s="6">
        <v>262.08143999999999</v>
      </c>
      <c r="M28" s="6">
        <f>((K28/L28)*100*0.4)+(J28*0.6)</f>
        <v>92.394816243378415</v>
      </c>
      <c r="N28" s="31" t="s">
        <v>77</v>
      </c>
    </row>
    <row r="29" spans="1:14" ht="32.25" customHeight="1" x14ac:dyDescent="0.25">
      <c r="A29" s="34" t="s">
        <v>81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/>
    </row>
    <row r="30" spans="1:14" ht="35.25" customHeight="1" x14ac:dyDescent="0.25">
      <c r="A30" s="7">
        <v>1</v>
      </c>
      <c r="B30" s="3" t="s">
        <v>38</v>
      </c>
      <c r="C30" s="3" t="s">
        <v>23</v>
      </c>
      <c r="D30" s="3" t="s">
        <v>36</v>
      </c>
      <c r="E30" s="37" t="s">
        <v>82</v>
      </c>
      <c r="F30" s="38"/>
      <c r="G30" s="38"/>
      <c r="H30" s="38"/>
      <c r="I30" s="38"/>
      <c r="J30" s="38"/>
      <c r="K30" s="38"/>
      <c r="L30" s="38"/>
      <c r="M30" s="38"/>
      <c r="N30" s="39"/>
    </row>
    <row r="33" spans="1:16" ht="31.5" x14ac:dyDescent="0.25">
      <c r="A33" s="1" t="s">
        <v>0</v>
      </c>
      <c r="B33" s="1" t="s">
        <v>1</v>
      </c>
      <c r="C33" s="1" t="s">
        <v>2</v>
      </c>
      <c r="D33" s="1" t="s">
        <v>4</v>
      </c>
      <c r="E33" s="1" t="s">
        <v>73</v>
      </c>
      <c r="F33" s="1" t="s">
        <v>75</v>
      </c>
      <c r="G33" s="1" t="s">
        <v>3</v>
      </c>
      <c r="H33" s="1" t="s">
        <v>3</v>
      </c>
      <c r="I33" s="1" t="s">
        <v>76</v>
      </c>
      <c r="J33" s="1" t="s">
        <v>6</v>
      </c>
      <c r="K33" s="1" t="s">
        <v>7</v>
      </c>
      <c r="L33" s="1" t="s">
        <v>8</v>
      </c>
      <c r="M33" s="1" t="s">
        <v>9</v>
      </c>
      <c r="N33" s="1" t="s">
        <v>5</v>
      </c>
    </row>
    <row r="34" spans="1:16" x14ac:dyDescent="0.25">
      <c r="A34" s="7">
        <v>1</v>
      </c>
      <c r="B34" s="3" t="s">
        <v>51</v>
      </c>
      <c r="C34" s="3" t="s">
        <v>39</v>
      </c>
      <c r="D34" s="5" t="s">
        <v>40</v>
      </c>
      <c r="E34" s="3" t="s">
        <v>74</v>
      </c>
      <c r="F34" s="3">
        <v>2025</v>
      </c>
      <c r="G34" s="5">
        <v>2</v>
      </c>
      <c r="H34" s="5">
        <v>2</v>
      </c>
      <c r="I34" s="5">
        <v>3.61</v>
      </c>
      <c r="J34" s="5">
        <v>92.22</v>
      </c>
      <c r="K34" s="6">
        <v>337.82999000000001</v>
      </c>
      <c r="L34" s="6">
        <v>344.44783000000001</v>
      </c>
      <c r="M34" s="6">
        <f t="shared" ref="M34:M53" si="0">((K34/L34)*100*0.4)+(J34*0.6)</f>
        <v>94.563484198927881</v>
      </c>
      <c r="N34" s="31" t="s">
        <v>77</v>
      </c>
    </row>
    <row r="35" spans="1:16" x14ac:dyDescent="0.25">
      <c r="A35" s="7">
        <v>2</v>
      </c>
      <c r="B35" s="3" t="s">
        <v>52</v>
      </c>
      <c r="C35" s="3" t="s">
        <v>41</v>
      </c>
      <c r="D35" s="5" t="s">
        <v>40</v>
      </c>
      <c r="E35" s="3" t="s">
        <v>74</v>
      </c>
      <c r="F35" s="3">
        <v>2025</v>
      </c>
      <c r="G35" s="5">
        <v>2</v>
      </c>
      <c r="H35" s="5">
        <v>2</v>
      </c>
      <c r="I35" s="5">
        <v>3.84</v>
      </c>
      <c r="J35" s="5">
        <v>96.26</v>
      </c>
      <c r="K35" s="6">
        <v>310.41525000000001</v>
      </c>
      <c r="L35" s="6">
        <v>344.44783000000001</v>
      </c>
      <c r="M35" s="6">
        <f t="shared" si="0"/>
        <v>93.803868264985155</v>
      </c>
      <c r="N35" s="31" t="s">
        <v>78</v>
      </c>
      <c r="P35" s="28"/>
    </row>
    <row r="36" spans="1:16" x14ac:dyDescent="0.25">
      <c r="A36" s="7">
        <v>3</v>
      </c>
      <c r="B36" s="3" t="s">
        <v>53</v>
      </c>
      <c r="C36" s="3" t="s">
        <v>42</v>
      </c>
      <c r="D36" s="5" t="s">
        <v>40</v>
      </c>
      <c r="E36" s="3" t="s">
        <v>74</v>
      </c>
      <c r="F36" s="3">
        <v>2025</v>
      </c>
      <c r="G36" s="5">
        <v>2</v>
      </c>
      <c r="H36" s="5">
        <v>2</v>
      </c>
      <c r="I36" s="5">
        <v>3.58</v>
      </c>
      <c r="J36" s="5">
        <v>90.2</v>
      </c>
      <c r="K36" s="6">
        <v>337.99612999999999</v>
      </c>
      <c r="L36" s="6">
        <v>344.44783000000001</v>
      </c>
      <c r="M36" s="6">
        <f t="shared" si="0"/>
        <v>93.370777686710937</v>
      </c>
      <c r="N36" s="31" t="s">
        <v>79</v>
      </c>
      <c r="P36" s="28"/>
    </row>
    <row r="37" spans="1:16" x14ac:dyDescent="0.25">
      <c r="A37" s="7">
        <v>4</v>
      </c>
      <c r="B37" s="3" t="s">
        <v>54</v>
      </c>
      <c r="C37" s="3" t="s">
        <v>43</v>
      </c>
      <c r="D37" s="5" t="s">
        <v>40</v>
      </c>
      <c r="E37" s="3" t="s">
        <v>74</v>
      </c>
      <c r="F37" s="3">
        <v>2025</v>
      </c>
      <c r="G37" s="5">
        <v>2</v>
      </c>
      <c r="H37" s="5">
        <v>2</v>
      </c>
      <c r="I37" s="5">
        <v>3.48</v>
      </c>
      <c r="J37" s="5">
        <v>87.86</v>
      </c>
      <c r="K37" s="6">
        <v>345.64720999999997</v>
      </c>
      <c r="L37" s="6">
        <v>344.44783000000001</v>
      </c>
      <c r="M37" s="6">
        <f t="shared" si="0"/>
        <v>92.85528146970762</v>
      </c>
      <c r="N37" s="33" t="s">
        <v>80</v>
      </c>
      <c r="P37" s="28"/>
    </row>
    <row r="38" spans="1:16" x14ac:dyDescent="0.25">
      <c r="A38" s="7">
        <v>5</v>
      </c>
      <c r="B38" s="3" t="s">
        <v>55</v>
      </c>
      <c r="C38" s="3" t="s">
        <v>43</v>
      </c>
      <c r="D38" s="5" t="s">
        <v>40</v>
      </c>
      <c r="E38" s="3" t="s">
        <v>74</v>
      </c>
      <c r="F38" s="3">
        <v>2025</v>
      </c>
      <c r="G38" s="5">
        <v>2</v>
      </c>
      <c r="H38" s="5">
        <v>2</v>
      </c>
      <c r="I38" s="5">
        <v>3.38</v>
      </c>
      <c r="J38" s="5">
        <v>85.53</v>
      </c>
      <c r="K38" s="6">
        <v>347.29683999999997</v>
      </c>
      <c r="L38" s="6">
        <v>344.44783000000001</v>
      </c>
      <c r="M38" s="6">
        <f t="shared" si="0"/>
        <v>91.648849522262921</v>
      </c>
      <c r="N38" s="33" t="s">
        <v>84</v>
      </c>
      <c r="P38" s="28"/>
    </row>
    <row r="39" spans="1:16" x14ac:dyDescent="0.25">
      <c r="A39" s="7">
        <v>6</v>
      </c>
      <c r="B39" s="3" t="s">
        <v>56</v>
      </c>
      <c r="C39" s="3" t="s">
        <v>44</v>
      </c>
      <c r="D39" s="5" t="s">
        <v>40</v>
      </c>
      <c r="E39" s="3" t="s">
        <v>74</v>
      </c>
      <c r="F39" s="3">
        <v>2025</v>
      </c>
      <c r="G39" s="5">
        <v>2</v>
      </c>
      <c r="H39" s="5">
        <v>2</v>
      </c>
      <c r="I39" s="5">
        <v>3.55</v>
      </c>
      <c r="J39" s="5">
        <v>89.5</v>
      </c>
      <c r="K39" s="6">
        <v>325.53228999999999</v>
      </c>
      <c r="L39" s="6">
        <v>344.44783000000001</v>
      </c>
      <c r="M39" s="6">
        <f t="shared" si="0"/>
        <v>91.503378235827455</v>
      </c>
      <c r="N39" s="33" t="s">
        <v>85</v>
      </c>
      <c r="P39" s="28"/>
    </row>
    <row r="40" spans="1:16" x14ac:dyDescent="0.25">
      <c r="A40" s="7">
        <v>7</v>
      </c>
      <c r="B40" s="3" t="s">
        <v>57</v>
      </c>
      <c r="C40" s="3" t="s">
        <v>45</v>
      </c>
      <c r="D40" s="5" t="s">
        <v>40</v>
      </c>
      <c r="E40" s="3" t="s">
        <v>74</v>
      </c>
      <c r="F40" s="3">
        <v>2025</v>
      </c>
      <c r="G40" s="5">
        <v>2</v>
      </c>
      <c r="H40" s="5">
        <v>2</v>
      </c>
      <c r="I40" s="5">
        <v>3.38</v>
      </c>
      <c r="J40" s="25">
        <v>85.53</v>
      </c>
      <c r="K40" s="6">
        <v>341.35978999999998</v>
      </c>
      <c r="L40" s="6">
        <v>344.44783000000001</v>
      </c>
      <c r="M40" s="6">
        <f t="shared" si="0"/>
        <v>90.95939242799119</v>
      </c>
      <c r="N40" s="33" t="s">
        <v>86</v>
      </c>
      <c r="P40" s="28"/>
    </row>
    <row r="41" spans="1:16" x14ac:dyDescent="0.25">
      <c r="A41" s="7">
        <v>8</v>
      </c>
      <c r="B41" s="3" t="s">
        <v>58</v>
      </c>
      <c r="C41" s="3" t="s">
        <v>46</v>
      </c>
      <c r="D41" s="5" t="s">
        <v>40</v>
      </c>
      <c r="E41" s="3" t="s">
        <v>74</v>
      </c>
      <c r="F41" s="3">
        <v>2025</v>
      </c>
      <c r="G41" s="5">
        <v>2</v>
      </c>
      <c r="H41" s="5">
        <v>2</v>
      </c>
      <c r="I41" s="5">
        <v>3.43</v>
      </c>
      <c r="J41" s="5">
        <v>86.7</v>
      </c>
      <c r="K41" s="6">
        <v>327.55977000000001</v>
      </c>
      <c r="L41" s="6">
        <v>344.44783000000001</v>
      </c>
      <c r="M41" s="6">
        <f t="shared" si="0"/>
        <v>90.058825211934135</v>
      </c>
      <c r="N41" s="33" t="s">
        <v>87</v>
      </c>
      <c r="P41" s="28"/>
    </row>
    <row r="42" spans="1:16" x14ac:dyDescent="0.25">
      <c r="A42" s="7">
        <v>9</v>
      </c>
      <c r="B42" s="3" t="s">
        <v>59</v>
      </c>
      <c r="C42" s="3" t="s">
        <v>97</v>
      </c>
      <c r="D42" s="5" t="s">
        <v>40</v>
      </c>
      <c r="E42" s="3" t="s">
        <v>74</v>
      </c>
      <c r="F42" s="3">
        <v>2025</v>
      </c>
      <c r="G42" s="5">
        <v>2</v>
      </c>
      <c r="H42" s="5">
        <v>2</v>
      </c>
      <c r="I42" s="5">
        <v>3.23</v>
      </c>
      <c r="J42" s="5">
        <v>82.03</v>
      </c>
      <c r="K42" s="6">
        <v>338.47496999999998</v>
      </c>
      <c r="L42" s="6">
        <v>344.44783000000001</v>
      </c>
      <c r="M42" s="6">
        <f t="shared" si="0"/>
        <v>88.52438436595753</v>
      </c>
      <c r="N42" s="33" t="s">
        <v>88</v>
      </c>
      <c r="P42" s="28"/>
    </row>
    <row r="43" spans="1:16" x14ac:dyDescent="0.25">
      <c r="A43" s="7">
        <v>10</v>
      </c>
      <c r="B43" s="3" t="s">
        <v>60</v>
      </c>
      <c r="C43" s="3" t="s">
        <v>44</v>
      </c>
      <c r="D43" s="5" t="s">
        <v>40</v>
      </c>
      <c r="E43" s="3" t="s">
        <v>74</v>
      </c>
      <c r="F43" s="3">
        <v>2025</v>
      </c>
      <c r="G43" s="5">
        <v>2</v>
      </c>
      <c r="H43" s="5">
        <v>2</v>
      </c>
      <c r="I43" s="5">
        <v>3.2</v>
      </c>
      <c r="J43" s="5">
        <v>81.33</v>
      </c>
      <c r="K43" s="6">
        <v>339.74344000000002</v>
      </c>
      <c r="L43" s="6">
        <v>344.44783000000001</v>
      </c>
      <c r="M43" s="6">
        <f t="shared" si="0"/>
        <v>88.251689111642833</v>
      </c>
      <c r="N43" s="33" t="s">
        <v>89</v>
      </c>
      <c r="P43" s="28"/>
    </row>
    <row r="44" spans="1:16" x14ac:dyDescent="0.25">
      <c r="A44" s="7">
        <v>11</v>
      </c>
      <c r="B44" s="3" t="s">
        <v>61</v>
      </c>
      <c r="C44" s="3" t="s">
        <v>46</v>
      </c>
      <c r="D44" s="5" t="s">
        <v>40</v>
      </c>
      <c r="E44" s="3" t="s">
        <v>74</v>
      </c>
      <c r="F44" s="3">
        <v>2025</v>
      </c>
      <c r="G44" s="5">
        <v>2</v>
      </c>
      <c r="H44" s="5">
        <v>2</v>
      </c>
      <c r="I44" s="5">
        <v>3.27</v>
      </c>
      <c r="J44" s="5">
        <v>82.96</v>
      </c>
      <c r="K44" s="6">
        <v>317.43365999999997</v>
      </c>
      <c r="L44" s="6">
        <v>344.44783000000001</v>
      </c>
      <c r="M44" s="6">
        <f t="shared" si="0"/>
        <v>86.638901415288331</v>
      </c>
      <c r="N44" s="33" t="s">
        <v>90</v>
      </c>
      <c r="P44" s="28"/>
    </row>
    <row r="45" spans="1:16" x14ac:dyDescent="0.25">
      <c r="A45" s="7">
        <v>12</v>
      </c>
      <c r="B45" s="3" t="s">
        <v>62</v>
      </c>
      <c r="C45" s="3" t="s">
        <v>47</v>
      </c>
      <c r="D45" s="5" t="s">
        <v>40</v>
      </c>
      <c r="E45" s="3" t="s">
        <v>74</v>
      </c>
      <c r="F45" s="3">
        <v>2025</v>
      </c>
      <c r="G45" s="5">
        <v>2</v>
      </c>
      <c r="H45" s="5">
        <v>2</v>
      </c>
      <c r="I45" s="5">
        <v>3.24</v>
      </c>
      <c r="J45" s="5">
        <v>82.26</v>
      </c>
      <c r="K45" s="6">
        <v>317.74952000000002</v>
      </c>
      <c r="L45" s="6">
        <v>344.44783000000001</v>
      </c>
      <c r="M45" s="6">
        <f t="shared" si="0"/>
        <v>86.25558157088696</v>
      </c>
      <c r="N45" s="33" t="s">
        <v>91</v>
      </c>
      <c r="P45" s="28"/>
    </row>
    <row r="46" spans="1:16" x14ac:dyDescent="0.25">
      <c r="A46" s="7">
        <v>13</v>
      </c>
      <c r="B46" s="26" t="s">
        <v>63</v>
      </c>
      <c r="C46" s="26" t="s">
        <v>46</v>
      </c>
      <c r="D46" s="5" t="s">
        <v>40</v>
      </c>
      <c r="E46" s="3" t="s">
        <v>74</v>
      </c>
      <c r="F46" s="3">
        <v>2025</v>
      </c>
      <c r="G46" s="5">
        <v>2</v>
      </c>
      <c r="H46" s="5">
        <v>2</v>
      </c>
      <c r="I46" s="5">
        <v>3.12</v>
      </c>
      <c r="J46" s="5">
        <v>79.459999999999994</v>
      </c>
      <c r="K46" s="5">
        <v>317.41262</v>
      </c>
      <c r="L46" s="5">
        <v>344.44783000000001</v>
      </c>
      <c r="M46" s="6">
        <f t="shared" si="0"/>
        <v>84.53645808446521</v>
      </c>
      <c r="N46" s="33" t="s">
        <v>92</v>
      </c>
      <c r="P46" s="28"/>
    </row>
    <row r="47" spans="1:16" x14ac:dyDescent="0.25">
      <c r="A47" s="7">
        <v>14</v>
      </c>
      <c r="B47" s="3" t="s">
        <v>64</v>
      </c>
      <c r="C47" s="3" t="s">
        <v>48</v>
      </c>
      <c r="D47" s="5" t="s">
        <v>40</v>
      </c>
      <c r="E47" s="3" t="s">
        <v>74</v>
      </c>
      <c r="F47" s="3">
        <v>2025</v>
      </c>
      <c r="G47" s="5">
        <v>2</v>
      </c>
      <c r="H47" s="5">
        <v>2</v>
      </c>
      <c r="I47" s="5">
        <v>3.17</v>
      </c>
      <c r="J47" s="5">
        <v>80.63</v>
      </c>
      <c r="K47" s="6">
        <v>309.14344999999997</v>
      </c>
      <c r="L47" s="6">
        <v>344.44783000000001</v>
      </c>
      <c r="M47" s="6">
        <f t="shared" si="0"/>
        <v>84.278176813423386</v>
      </c>
      <c r="N47" s="33" t="s">
        <v>93</v>
      </c>
      <c r="P47" s="29"/>
    </row>
    <row r="48" spans="1:16" x14ac:dyDescent="0.25">
      <c r="A48" s="7">
        <v>15</v>
      </c>
      <c r="B48" s="26" t="s">
        <v>65</v>
      </c>
      <c r="C48" s="26" t="s">
        <v>48</v>
      </c>
      <c r="D48" s="5" t="s">
        <v>40</v>
      </c>
      <c r="E48" s="3" t="s">
        <v>74</v>
      </c>
      <c r="F48" s="3">
        <v>2025</v>
      </c>
      <c r="G48" s="5">
        <v>2</v>
      </c>
      <c r="H48" s="5">
        <v>2</v>
      </c>
      <c r="I48" s="5">
        <v>2.85</v>
      </c>
      <c r="J48" s="5">
        <v>73.16</v>
      </c>
      <c r="K48" s="5">
        <v>297.38657000000001</v>
      </c>
      <c r="L48" s="5">
        <v>344.44783000000001</v>
      </c>
      <c r="M48" s="6">
        <f t="shared" si="0"/>
        <v>78.430875136243401</v>
      </c>
      <c r="N48" s="33" t="s">
        <v>94</v>
      </c>
      <c r="P48" s="28"/>
    </row>
    <row r="49" spans="1:16" x14ac:dyDescent="0.25">
      <c r="A49" s="7">
        <v>16</v>
      </c>
      <c r="B49" s="26" t="s">
        <v>66</v>
      </c>
      <c r="C49" s="26" t="s">
        <v>41</v>
      </c>
      <c r="D49" s="5" t="s">
        <v>40</v>
      </c>
      <c r="E49" s="3" t="s">
        <v>74</v>
      </c>
      <c r="F49" s="3">
        <v>2025</v>
      </c>
      <c r="G49" s="5">
        <v>2</v>
      </c>
      <c r="H49" s="5">
        <v>2</v>
      </c>
      <c r="I49" s="5">
        <v>2.65</v>
      </c>
      <c r="J49" s="5">
        <v>68.5</v>
      </c>
      <c r="K49" s="5">
        <v>309.50540000000001</v>
      </c>
      <c r="L49" s="5">
        <v>344.44783000000001</v>
      </c>
      <c r="M49" s="6">
        <f t="shared" si="0"/>
        <v>77.042209303510504</v>
      </c>
      <c r="N49" s="33" t="s">
        <v>95</v>
      </c>
      <c r="P49" s="29"/>
    </row>
    <row r="50" spans="1:16" x14ac:dyDescent="0.25">
      <c r="A50" s="27">
        <v>1</v>
      </c>
      <c r="B50" s="26" t="s">
        <v>67</v>
      </c>
      <c r="C50" s="26" t="s">
        <v>48</v>
      </c>
      <c r="D50" s="5" t="s">
        <v>40</v>
      </c>
      <c r="E50" s="3" t="s">
        <v>74</v>
      </c>
      <c r="F50" s="3">
        <v>2024</v>
      </c>
      <c r="G50" s="5">
        <v>3</v>
      </c>
      <c r="H50" s="5">
        <v>3</v>
      </c>
      <c r="I50" s="5">
        <v>3.32</v>
      </c>
      <c r="J50" s="5">
        <v>84.13</v>
      </c>
      <c r="K50" s="5">
        <v>291.22833000000003</v>
      </c>
      <c r="L50" s="5">
        <v>337.33037000000002</v>
      </c>
      <c r="M50" s="6">
        <f t="shared" si="0"/>
        <v>85.011306918081516</v>
      </c>
      <c r="N50" s="31" t="s">
        <v>77</v>
      </c>
    </row>
    <row r="51" spans="1:16" x14ac:dyDescent="0.25">
      <c r="A51" s="27">
        <v>2</v>
      </c>
      <c r="B51" s="26" t="s">
        <v>68</v>
      </c>
      <c r="C51" s="26" t="s">
        <v>48</v>
      </c>
      <c r="D51" s="5" t="s">
        <v>40</v>
      </c>
      <c r="E51" s="3" t="s">
        <v>74</v>
      </c>
      <c r="F51" s="3">
        <v>2024</v>
      </c>
      <c r="G51" s="5">
        <v>3</v>
      </c>
      <c r="H51" s="5">
        <v>3</v>
      </c>
      <c r="I51" s="5">
        <v>2.99</v>
      </c>
      <c r="J51" s="5">
        <v>76.430000000000007</v>
      </c>
      <c r="K51" s="5">
        <v>296.61518000000001</v>
      </c>
      <c r="L51" s="5">
        <v>337.33037000000002</v>
      </c>
      <c r="M51" s="6">
        <f t="shared" si="0"/>
        <v>81.030069446341287</v>
      </c>
      <c r="N51" s="31" t="s">
        <v>78</v>
      </c>
    </row>
    <row r="52" spans="1:16" x14ac:dyDescent="0.25">
      <c r="A52" s="27">
        <v>3</v>
      </c>
      <c r="B52" s="26" t="s">
        <v>69</v>
      </c>
      <c r="C52" s="26" t="s">
        <v>48</v>
      </c>
      <c r="D52" s="5" t="s">
        <v>40</v>
      </c>
      <c r="E52" s="3" t="s">
        <v>74</v>
      </c>
      <c r="F52" s="3">
        <v>2024</v>
      </c>
      <c r="G52" s="5">
        <v>3</v>
      </c>
      <c r="H52" s="5">
        <v>3</v>
      </c>
      <c r="I52" s="5">
        <v>3.02</v>
      </c>
      <c r="J52" s="5">
        <v>77.13</v>
      </c>
      <c r="K52" s="5">
        <v>291.65492</v>
      </c>
      <c r="L52" s="5">
        <v>337.33037000000002</v>
      </c>
      <c r="M52" s="6">
        <f t="shared" si="0"/>
        <v>80.861891156909479</v>
      </c>
      <c r="N52" s="31" t="s">
        <v>79</v>
      </c>
    </row>
    <row r="53" spans="1:16" x14ac:dyDescent="0.25">
      <c r="A53" s="27">
        <v>4</v>
      </c>
      <c r="B53" s="26" t="s">
        <v>70</v>
      </c>
      <c r="C53" s="26" t="s">
        <v>48</v>
      </c>
      <c r="D53" s="5" t="s">
        <v>40</v>
      </c>
      <c r="E53" s="3" t="s">
        <v>74</v>
      </c>
      <c r="F53" s="3">
        <v>2024</v>
      </c>
      <c r="G53" s="5">
        <v>3</v>
      </c>
      <c r="H53" s="5">
        <v>3</v>
      </c>
      <c r="I53" s="5">
        <v>2.91</v>
      </c>
      <c r="J53" s="5">
        <v>74.56</v>
      </c>
      <c r="K53" s="5">
        <v>293.61721999999997</v>
      </c>
      <c r="L53" s="5">
        <v>337.33037000000002</v>
      </c>
      <c r="M53" s="6">
        <f t="shared" si="0"/>
        <v>79.552576995424403</v>
      </c>
      <c r="N53" s="33" t="s">
        <v>80</v>
      </c>
    </row>
    <row r="54" spans="1:16" ht="15.75" x14ac:dyDescent="0.25">
      <c r="A54" s="34" t="s">
        <v>81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6"/>
    </row>
    <row r="55" spans="1:16" ht="28.5" customHeight="1" x14ac:dyDescent="0.25">
      <c r="A55" s="27">
        <v>1</v>
      </c>
      <c r="B55" s="26" t="s">
        <v>71</v>
      </c>
      <c r="C55" s="26" t="s">
        <v>49</v>
      </c>
      <c r="D55" s="5" t="s">
        <v>40</v>
      </c>
      <c r="E55" s="37" t="s">
        <v>96</v>
      </c>
      <c r="F55" s="38"/>
      <c r="G55" s="38"/>
      <c r="H55" s="38"/>
      <c r="I55" s="38"/>
      <c r="J55" s="38"/>
      <c r="K55" s="38"/>
      <c r="L55" s="38"/>
      <c r="M55" s="38"/>
      <c r="N55" s="39"/>
    </row>
    <row r="56" spans="1:16" ht="31.5" customHeight="1" x14ac:dyDescent="0.25">
      <c r="A56" s="27">
        <v>2</v>
      </c>
      <c r="B56" s="26" t="s">
        <v>72</v>
      </c>
      <c r="C56" s="26" t="s">
        <v>50</v>
      </c>
      <c r="D56" s="5" t="s">
        <v>40</v>
      </c>
      <c r="E56" s="37" t="s">
        <v>82</v>
      </c>
      <c r="F56" s="38"/>
      <c r="G56" s="38"/>
      <c r="H56" s="38"/>
      <c r="I56" s="38"/>
      <c r="J56" s="38"/>
      <c r="K56" s="38"/>
      <c r="L56" s="38"/>
      <c r="M56" s="38"/>
      <c r="N56" s="39"/>
    </row>
  </sheetData>
  <mergeCells count="10">
    <mergeCell ref="A54:N54"/>
    <mergeCell ref="E55:N55"/>
    <mergeCell ref="E56:N56"/>
    <mergeCell ref="A1:M1"/>
    <mergeCell ref="A13:N13"/>
    <mergeCell ref="E14:N14"/>
    <mergeCell ref="A23:N23"/>
    <mergeCell ref="E24:N24"/>
    <mergeCell ref="A29:N29"/>
    <mergeCell ref="E30:N30"/>
  </mergeCells>
  <pageMargins left="0.7" right="0.7" top="0.75" bottom="0.75" header="0.3" footer="0.3"/>
  <pageSetup paperSize="9" scale="43" orientation="landscape" horizontalDpi="4294967295" verticalDpi="4294967295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ISMAIL</cp:lastModifiedBy>
  <dcterms:created xsi:type="dcterms:W3CDTF">2026-08-06T13:40:27Z</dcterms:created>
  <dcterms:modified xsi:type="dcterms:W3CDTF">2026-08-07T11:29:39Z</dcterms:modified>
</cp:coreProperties>
</file>